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50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<sst xmlns="http://schemas.openxmlformats.org/spreadsheetml/2006/main" count="185" uniqueCount="183">
  <si>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</si>
  <si>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</si>
  <si>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</si>
  <si>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</si>
  <si>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</si>
  <si>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</si>
  <si>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</si>
  <si>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</si>
  <si>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</si>
  <si>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</si>
  <si>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</si>
  <si>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</si>
  <si>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</si>
  <si>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</si>
  <si>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</si>
  <si>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</si>
  <si>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</si>
  <si>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</si>
  <si>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</si>
  <si>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</si>
  <si>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</si>
  <si>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</si>
  <si>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</si>
  <si>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</si>
  <si>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</si>
  <si>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</si>
  <si>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</si>
  <si>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</si>
  <si>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</si>
  <si>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</si>
  <si>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</si>
  <si>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</si>
  <si>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</si>
  <si>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</si>
  <si>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</si>
  <si>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</si>
  <si>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</si>
  <si>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</si>
  <si>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</si>
  <si>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</si>
  <si>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</si>
  <si>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</si>
  <si>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</si>
  <si>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</si>
  <si>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</si>
  <si>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</si>
  <si>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</si>
  <si>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</si>
  <si>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</si>
  <si>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</si>
  <si>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</si>
  <si>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</si>
  <si>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</si>
  <si>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</si>
  <si>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</si>
  <si>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</si>
  <si>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</si>
  <si>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</si>
  <si>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</si>
  <si>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</si>
  <si>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</si>
  <si>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</si>
  <si>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</si>
  <si>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</si>
  <si>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</si>
  <si>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</si>
  <si>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</si>
  <si>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</si>
  <si>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</si>
  <si>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</si>
  <si>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</si>
  <si>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</si>
  <si>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</si>
  <si>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</si>
  <si>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</si>
  <si>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</si>
  <si>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</si>
  <si>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</si>
  <si>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</si>
  <si>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</si>
  <si>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</si>
  <si>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</si>
  <si>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</si>
  <si>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</si>
  <si>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</si>
  <si>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</si>
  <si>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</si>
  <si>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</si>
  <si>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</si>
  <si>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</si>
  <si>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</si>
  <si>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</si>
  <si>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</si>
  <si>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</si>
  <si>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</si>
  <si>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</si>
  <si>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</si>
  <si>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</si>
  <si>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</si>
  <si>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</si>
  <si>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</si>
  <si>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</si>
  <si>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</si>
  <si>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</si>
  <si>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</si>
  <si>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</si>
  <si>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</si>
  <si>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</si>
  <si>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</si>
  <si>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</si>
  <si>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</si>
  <si>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</si>
  <si>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</si>
  <si>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</si>
  <si>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</si>
  <si>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</si>
  <si>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</si>
  <si>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</si>
  <si>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</si>
  <si>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</si>
  <si>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</si>
  <si>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</si>
  <si>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</si>
  <si>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</si>
  <si>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</si>
  <si>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</si>
  <si>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</si>
  <si>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</si>
  <si>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</si>
  <si>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</si>
  <si>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</si>
  <si>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</si>
  <si>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</si>
  <si>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</si>
  <si>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</si>
  <si>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</si>
  <si>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</si>
  <si>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</si>
  <si>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</si>
  <si>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</si>
  <si>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</si>
  <si>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</si>
  <si>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</si>
  <si>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</si>
  <si>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</si>
  <si>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</si>
  <si>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</si>
  <si>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</si>
  <si>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</si>
  <si>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</si>
  <si>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</si>
  <si>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</si>
  <si>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</si>
  <si>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</si>
  <si>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</si>
  <si>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</si>
  <si>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</si>
  <si>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</si>
  <si>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</si>
  <si>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</si>
  <si>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</si>
  <si>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</si>
  <si>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</si>
  <si>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</si>
  <si>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</si>
  <si>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</si>
  <si>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</si>
  <si>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</si>
  <si>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</si>
  <si>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</si>
  <si>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</si>
  <si>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</si>
  <si>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</si>
  <si>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</si>
  <si>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0191</t>
  </si>
  <si>
    <t>Проведення місцевих виборів</t>
  </si>
  <si>
    <t>Виконання бюджетів Ніжинського району за 10 місяців 2020 року</t>
  </si>
  <si>
    <t>Уточнений  план за 10 місяців 2020 року (тис.грн.)</t>
  </si>
  <si>
    <t>Виконано за 10 місяців 2020 року (тис.грн.)</t>
  </si>
  <si>
    <t>Виконання до уточненого  плану за 10 місяців 2020 року (%)</t>
  </si>
  <si>
    <t>Виконання місцевих бюджетів Ніжинського району за 10 місяців 2020 року</t>
  </si>
  <si>
    <t>Уточнені бюджетні призн. 10 міс.2020 року  (тис.грн.)</t>
  </si>
  <si>
    <t>Виконано за     10 міс. 2020року (тис.грн.)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</si>
</sst>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4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73" fontId="22" fillId="18" borderId="10" xfId="0" applyNumberFormat="1" applyFont="1" applyFill="1" applyBorder="1" applyAlignment="1">
      <alignment horizontal="center" vertical="center" wrapText="1"/>
    </xf>
    <xf numFmtId="173" fontId="22" fillId="18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3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73" fontId="25" fillId="0" borderId="10" xfId="53" applyNumberFormat="1" applyFont="1" applyBorder="1">
      <alignment/>
      <protection/>
    </xf>
    <xf numFmtId="176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73" fontId="27" fillId="0" borderId="10" xfId="53" applyNumberFormat="1" applyFont="1" applyBorder="1">
      <alignment/>
      <protection/>
    </xf>
    <xf numFmtId="176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73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76" fontId="31" fillId="0" borderId="0" xfId="0" applyNumberFormat="1" applyFont="1" applyFill="1" applyBorder="1" applyAlignment="1">
      <alignment horizontal="right" wrapText="1" shrinkToFi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27" fillId="14" borderId="10" xfId="53" applyNumberFormat="1" applyFont="1" applyFill="1" applyBorder="1">
      <alignment/>
      <protection/>
    </xf>
    <xf numFmtId="173" fontId="27" fillId="0" borderId="0" xfId="0" applyNumberFormat="1" applyFont="1" applyAlignment="1">
      <alignment/>
    </xf>
    <xf numFmtId="173" fontId="25" fillId="14" borderId="10" xfId="53" applyNumberFormat="1" applyFont="1" applyFill="1" applyBorder="1">
      <alignment/>
      <protection/>
    </xf>
    <xf numFmtId="0" fontId="27" fillId="14" borderId="0" xfId="0" applyFont="1" applyFill="1" applyAlignment="1">
      <alignment/>
    </xf>
    <xf numFmtId="0" fontId="34" fillId="14" borderId="0" xfId="0" applyFont="1" applyFill="1" applyAlignment="1">
      <alignment/>
    </xf>
    <xf numFmtId="175" fontId="22" fillId="18" borderId="1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18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Border="1" applyAlignment="1">
      <alignment horizontal="center" vertical="center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5">
      <selection activeCell="F39" sqref="F39"/>
    </sheetView>
  </sheetViews>
  <sheetFormatPr defaultColWidth="9.00390625" defaultRowHeight="12.75"/>
  <cols>
    <col min="1" max="1" width="15.875" style="46" customWidth="1"/>
    <col min="2" max="2" width="65.625" style="42" customWidth="1"/>
    <col min="3" max="3" width="19.25390625" style="42" customWidth="1"/>
    <col min="4" max="4" width="18.375" style="43" customWidth="1"/>
    <col min="5" max="5" width="16.75390625" style="43" customWidth="1"/>
    <col min="6" max="6" width="15.25390625" style="42" customWidth="1"/>
    <col min="7" max="7" width="9.125" style="18" customWidth="1"/>
    <col min="8" max="8" width="11.375" style="18" bestFit="1" customWidth="1"/>
    <col min="9" max="16384" width="9.125" style="18" customWidth="1"/>
  </cols>
  <sheetData>
    <row r="1" spans="1:6" s="27" customFormat="1" ht="30" customHeight="1">
      <c r="A1" s="61" t="s">
        <v>180</v>
      </c>
      <c r="B1" s="61"/>
      <c r="C1" s="61"/>
      <c r="D1" s="61"/>
      <c r="E1" s="61"/>
      <c r="F1" s="61"/>
    </row>
    <row r="2" spans="1:6" s="28" customFormat="1" ht="67.5" customHeight="1">
      <c r="A2" s="6" t="s">
        <v>134</v>
      </c>
      <c r="B2" s="6" t="s">
        <v>2</v>
      </c>
      <c r="C2" s="6" t="s">
        <v>129</v>
      </c>
      <c r="D2" s="6" t="s">
        <v>181</v>
      </c>
      <c r="E2" s="6" t="s">
        <v>182</v>
      </c>
      <c r="F2" s="6" t="s">
        <v>135</v>
      </c>
    </row>
    <row r="3" spans="1:6" s="29" customFormat="1" ht="22.5" customHeight="1">
      <c r="A3" s="10"/>
      <c r="B3" s="11" t="s">
        <v>136</v>
      </c>
      <c r="C3" s="11"/>
      <c r="D3" s="49"/>
      <c r="E3" s="49"/>
      <c r="F3" s="11"/>
    </row>
    <row r="4" spans="1:6" s="33" customFormat="1" ht="21.75" customHeight="1">
      <c r="A4" s="30">
        <v>10000000</v>
      </c>
      <c r="B4" s="30" t="s">
        <v>137</v>
      </c>
      <c r="C4" s="30">
        <v>66284.4</v>
      </c>
      <c r="D4" s="31">
        <v>40102.2</v>
      </c>
      <c r="E4" s="31">
        <v>45073.6</v>
      </c>
      <c r="F4" s="32">
        <f>+E4/D4*100</f>
        <v>112.39682610929076</v>
      </c>
    </row>
    <row r="5" spans="1:6" s="37" customFormat="1" ht="18.75">
      <c r="A5" s="34">
        <v>11010000</v>
      </c>
      <c r="B5" s="34" t="s">
        <v>138</v>
      </c>
      <c r="C5" s="34">
        <v>33713.8</v>
      </c>
      <c r="D5" s="35">
        <v>15885.1</v>
      </c>
      <c r="E5" s="35">
        <v>16012.6</v>
      </c>
      <c r="F5" s="36">
        <f>+E5/D5*100</f>
        <v>100.80263895096664</v>
      </c>
    </row>
    <row r="6" spans="1:6" s="37" customFormat="1" ht="39.75" customHeight="1">
      <c r="A6" s="34">
        <v>11020200</v>
      </c>
      <c r="B6" s="47" t="s">
        <v>139</v>
      </c>
      <c r="C6" s="34">
        <v>0</v>
      </c>
      <c r="D6" s="35">
        <v>0</v>
      </c>
      <c r="E6" s="35">
        <v>0</v>
      </c>
      <c r="F6" s="36"/>
    </row>
    <row r="7" spans="1:6" s="37" customFormat="1" ht="33" customHeight="1">
      <c r="A7" s="34">
        <v>13010000</v>
      </c>
      <c r="B7" s="47" t="s">
        <v>140</v>
      </c>
      <c r="C7" s="34">
        <v>23</v>
      </c>
      <c r="D7" s="35">
        <v>19.8</v>
      </c>
      <c r="E7" s="35">
        <v>16.9</v>
      </c>
      <c r="F7" s="36">
        <f aca="true" t="shared" si="0" ref="F7:F16">+E7/D7*100</f>
        <v>85.35353535353535</v>
      </c>
    </row>
    <row r="8" spans="1:6" s="37" customFormat="1" ht="18.75">
      <c r="A8" s="34">
        <v>14040000</v>
      </c>
      <c r="B8" s="34" t="s">
        <v>141</v>
      </c>
      <c r="C8" s="34">
        <v>5688</v>
      </c>
      <c r="D8" s="35">
        <v>4100</v>
      </c>
      <c r="E8" s="35">
        <v>4796.7</v>
      </c>
      <c r="F8" s="36">
        <f t="shared" si="0"/>
        <v>116.99268292682927</v>
      </c>
    </row>
    <row r="9" spans="1:6" s="37" customFormat="1" ht="21" customHeight="1">
      <c r="A9" s="34">
        <v>18010000</v>
      </c>
      <c r="B9" s="34" t="s">
        <v>142</v>
      </c>
      <c r="C9" s="34">
        <v>13480.9</v>
      </c>
      <c r="D9" s="35">
        <v>10154.7</v>
      </c>
      <c r="E9" s="35">
        <v>12305.7</v>
      </c>
      <c r="F9" s="36">
        <f t="shared" si="0"/>
        <v>121.18230966941417</v>
      </c>
    </row>
    <row r="10" spans="1:6" s="37" customFormat="1" ht="18.75">
      <c r="A10" s="34">
        <v>18010100</v>
      </c>
      <c r="B10" s="34" t="s">
        <v>143</v>
      </c>
      <c r="C10" s="34">
        <v>474.1</v>
      </c>
      <c r="D10" s="35">
        <v>377.3</v>
      </c>
      <c r="E10" s="35">
        <v>492.4</v>
      </c>
      <c r="F10" s="36">
        <f t="shared" si="0"/>
        <v>130.50622846541214</v>
      </c>
    </row>
    <row r="11" spans="1:6" s="37" customFormat="1" ht="18.75">
      <c r="A11" s="34">
        <v>18010400</v>
      </c>
      <c r="B11" s="34" t="s">
        <v>144</v>
      </c>
      <c r="C11" s="34">
        <v>205</v>
      </c>
      <c r="D11" s="35">
        <v>167</v>
      </c>
      <c r="E11" s="35">
        <v>183</v>
      </c>
      <c r="F11" s="36">
        <f t="shared" si="0"/>
        <v>109.5808383233533</v>
      </c>
    </row>
    <row r="12" spans="1:6" s="33" customFormat="1" ht="24" customHeight="1">
      <c r="A12" s="34">
        <v>18010500</v>
      </c>
      <c r="B12" s="34" t="s">
        <v>145</v>
      </c>
      <c r="C12" s="34">
        <v>472</v>
      </c>
      <c r="D12" s="35">
        <v>396</v>
      </c>
      <c r="E12" s="35">
        <v>416.7</v>
      </c>
      <c r="F12" s="36">
        <f t="shared" si="0"/>
        <v>105.22727272727272</v>
      </c>
    </row>
    <row r="13" spans="1:6" s="37" customFormat="1" ht="18.75" customHeight="1">
      <c r="A13" s="34">
        <v>18010600</v>
      </c>
      <c r="B13" s="34" t="s">
        <v>146</v>
      </c>
      <c r="C13" s="34">
        <v>5465.9</v>
      </c>
      <c r="D13" s="35">
        <v>4378.6</v>
      </c>
      <c r="E13" s="35">
        <v>4652.1</v>
      </c>
      <c r="F13" s="36">
        <f t="shared" si="0"/>
        <v>106.24628876809939</v>
      </c>
    </row>
    <row r="14" spans="1:6" s="37" customFormat="1" ht="22.5" customHeight="1">
      <c r="A14" s="34">
        <v>18010700</v>
      </c>
      <c r="B14" s="34" t="s">
        <v>147</v>
      </c>
      <c r="C14" s="34">
        <v>348.2</v>
      </c>
      <c r="D14" s="35">
        <v>348.2</v>
      </c>
      <c r="E14" s="35">
        <v>467</v>
      </c>
      <c r="F14" s="36">
        <f t="shared" si="0"/>
        <v>134.1183228029868</v>
      </c>
    </row>
    <row r="15" spans="1:6" s="37" customFormat="1" ht="16.5" customHeight="1">
      <c r="A15" s="34">
        <v>18010900</v>
      </c>
      <c r="B15" s="34" t="s">
        <v>148</v>
      </c>
      <c r="C15" s="34">
        <v>6475.8</v>
      </c>
      <c r="D15" s="35">
        <v>4447.6</v>
      </c>
      <c r="E15" s="35">
        <v>6016.7</v>
      </c>
      <c r="F15" s="36">
        <f t="shared" si="0"/>
        <v>135.27970141199748</v>
      </c>
    </row>
    <row r="16" spans="1:6" s="37" customFormat="1" ht="16.5" customHeight="1">
      <c r="A16" s="34">
        <v>18011000</v>
      </c>
      <c r="B16" s="34" t="s">
        <v>149</v>
      </c>
      <c r="C16" s="34">
        <v>40</v>
      </c>
      <c r="D16" s="35">
        <v>40</v>
      </c>
      <c r="E16" s="35">
        <v>77.6</v>
      </c>
      <c r="F16" s="36">
        <f t="shared" si="0"/>
        <v>194</v>
      </c>
    </row>
    <row r="17" spans="1:6" s="37" customFormat="1" ht="18.75">
      <c r="A17" s="34">
        <v>18050000</v>
      </c>
      <c r="B17" s="34" t="s">
        <v>150</v>
      </c>
      <c r="C17" s="34">
        <v>13378.7</v>
      </c>
      <c r="D17" s="35">
        <v>9942.6</v>
      </c>
      <c r="E17" s="35">
        <v>11941.8</v>
      </c>
      <c r="F17" s="36">
        <f>+E17/D17*100</f>
        <v>120.10741657111821</v>
      </c>
    </row>
    <row r="18" spans="1:6" s="37" customFormat="1" ht="21.75" customHeight="1">
      <c r="A18" s="34">
        <v>18050300</v>
      </c>
      <c r="B18" s="34" t="s">
        <v>151</v>
      </c>
      <c r="C18" s="34">
        <v>261</v>
      </c>
      <c r="D18" s="35">
        <v>220</v>
      </c>
      <c r="E18" s="35">
        <v>387.2</v>
      </c>
      <c r="F18" s="36">
        <f>+E18/D18*100</f>
        <v>176</v>
      </c>
    </row>
    <row r="19" spans="1:6" s="37" customFormat="1" ht="18.75">
      <c r="A19" s="34">
        <v>18050400</v>
      </c>
      <c r="B19" s="34" t="s">
        <v>152</v>
      </c>
      <c r="C19" s="34">
        <v>5399.1</v>
      </c>
      <c r="D19" s="35">
        <v>3755</v>
      </c>
      <c r="E19" s="35">
        <v>3801</v>
      </c>
      <c r="F19" s="36">
        <f>+E19/D19*100</f>
        <v>101.22503328894807</v>
      </c>
    </row>
    <row r="20" spans="1:6" s="37" customFormat="1" ht="19.5" customHeight="1">
      <c r="A20" s="34">
        <v>18050500</v>
      </c>
      <c r="B20" s="34" t="s">
        <v>153</v>
      </c>
      <c r="C20" s="34">
        <v>7718.5</v>
      </c>
      <c r="D20" s="35">
        <v>5967.6</v>
      </c>
      <c r="E20" s="35">
        <v>7753.5</v>
      </c>
      <c r="F20" s="36">
        <f>+E20/D20*100</f>
        <v>129.92660365976272</v>
      </c>
    </row>
    <row r="21" spans="1:6" s="37" customFormat="1" ht="26.25" customHeight="1">
      <c r="A21" s="30">
        <v>20000000</v>
      </c>
      <c r="B21" s="30" t="s">
        <v>154</v>
      </c>
      <c r="C21" s="30">
        <v>619.6</v>
      </c>
      <c r="D21" s="31">
        <v>516.6</v>
      </c>
      <c r="E21" s="31">
        <v>587.7</v>
      </c>
      <c r="F21" s="32">
        <f>+E21/D21*100</f>
        <v>113.7630662020906</v>
      </c>
    </row>
    <row r="22" spans="1:6" s="37" customFormat="1" ht="20.25" customHeight="1">
      <c r="A22" s="34">
        <v>21080000</v>
      </c>
      <c r="B22" s="34" t="s">
        <v>155</v>
      </c>
      <c r="C22" s="34"/>
      <c r="D22" s="35">
        <v>27</v>
      </c>
      <c r="E22" s="35">
        <v>29.2</v>
      </c>
      <c r="F22" s="36">
        <f aca="true" t="shared" si="1" ref="F22:F29">+E22/D22*100</f>
        <v>108.14814814814815</v>
      </c>
    </row>
    <row r="23" spans="1:6" s="37" customFormat="1" ht="20.25" customHeight="1">
      <c r="A23" s="34">
        <v>22010000</v>
      </c>
      <c r="B23" s="34" t="s">
        <v>156</v>
      </c>
      <c r="C23" s="34">
        <v>425.9</v>
      </c>
      <c r="D23" s="35">
        <v>323.6</v>
      </c>
      <c r="E23" s="35">
        <v>349.7</v>
      </c>
      <c r="F23" s="36">
        <f t="shared" si="1"/>
        <v>108.06551297898639</v>
      </c>
    </row>
    <row r="24" spans="1:6" s="37" customFormat="1" ht="21.75" customHeight="1">
      <c r="A24" s="34">
        <v>22090000</v>
      </c>
      <c r="B24" s="34" t="s">
        <v>157</v>
      </c>
      <c r="C24" s="34">
        <v>4</v>
      </c>
      <c r="D24" s="35">
        <v>3.3</v>
      </c>
      <c r="E24" s="35">
        <v>1</v>
      </c>
      <c r="F24" s="36">
        <f t="shared" si="1"/>
        <v>30.303030303030305</v>
      </c>
    </row>
    <row r="25" spans="1:6" s="37" customFormat="1" ht="18.75" customHeight="1">
      <c r="A25" s="34">
        <v>24060300</v>
      </c>
      <c r="B25" s="34" t="s">
        <v>158</v>
      </c>
      <c r="C25" s="34">
        <v>189.7</v>
      </c>
      <c r="D25" s="35">
        <v>162.7</v>
      </c>
      <c r="E25" s="35">
        <v>207.8</v>
      </c>
      <c r="F25" s="36">
        <f t="shared" si="1"/>
        <v>127.71972956361404</v>
      </c>
    </row>
    <row r="26" spans="1:7" s="37" customFormat="1" ht="18.75" customHeight="1">
      <c r="A26" s="38"/>
      <c r="B26" s="39" t="s">
        <v>159</v>
      </c>
      <c r="C26" s="39">
        <v>66904.1</v>
      </c>
      <c r="D26" s="40">
        <v>40618.8</v>
      </c>
      <c r="E26" s="40">
        <v>45661.3</v>
      </c>
      <c r="F26" s="32">
        <f>+E26/D26*100</f>
        <v>112.41420229056496</v>
      </c>
      <c r="G26" s="48"/>
    </row>
    <row r="27" spans="1:6" s="29" customFormat="1" ht="34.5" customHeight="1">
      <c r="A27" s="30">
        <v>40000000</v>
      </c>
      <c r="B27" s="30" t="s">
        <v>160</v>
      </c>
      <c r="C27" s="52">
        <f>C28+C33+C34+C35+C37+C38+C39</f>
        <v>55524.40000000001</v>
      </c>
      <c r="D27" s="52">
        <f>D28+D33+D34+D35+D37+D38+D39</f>
        <v>47943.700000000004</v>
      </c>
      <c r="E27" s="52">
        <f>E28+E33+E34+E35+E37+E38+E39</f>
        <v>47894.50000000001</v>
      </c>
      <c r="F27" s="32">
        <f t="shared" si="1"/>
        <v>99.8973796348634</v>
      </c>
    </row>
    <row r="28" spans="1:8" ht="18.75">
      <c r="A28" s="34">
        <v>41020000</v>
      </c>
      <c r="B28" s="34" t="s">
        <v>161</v>
      </c>
      <c r="C28" s="34">
        <v>17800.8</v>
      </c>
      <c r="D28" s="35">
        <v>15700</v>
      </c>
      <c r="E28" s="35">
        <v>15700</v>
      </c>
      <c r="F28" s="36">
        <f t="shared" si="1"/>
        <v>100</v>
      </c>
      <c r="G28" s="53"/>
      <c r="H28" s="53"/>
    </row>
    <row r="29" spans="1:8" ht="18.75">
      <c r="A29" s="34">
        <v>41020100</v>
      </c>
      <c r="B29" s="34" t="s">
        <v>162</v>
      </c>
      <c r="C29" s="34">
        <v>12603.8</v>
      </c>
      <c r="D29" s="35">
        <v>10503</v>
      </c>
      <c r="E29" s="35">
        <v>10503</v>
      </c>
      <c r="F29" s="36">
        <f t="shared" si="1"/>
        <v>100</v>
      </c>
      <c r="G29" s="54"/>
      <c r="H29" s="53"/>
    </row>
    <row r="30" spans="1:8" ht="18.75">
      <c r="A30" s="34">
        <v>41040200</v>
      </c>
      <c r="B30" s="34" t="s">
        <v>163</v>
      </c>
      <c r="C30" s="34">
        <v>5197</v>
      </c>
      <c r="D30" s="35">
        <v>5197</v>
      </c>
      <c r="E30" s="35">
        <v>5197</v>
      </c>
      <c r="F30" s="36">
        <f>+E30/D30*100</f>
        <v>100</v>
      </c>
      <c r="G30" s="53"/>
      <c r="H30" s="53"/>
    </row>
    <row r="31" spans="1:8" ht="18" customHeight="1" hidden="1">
      <c r="A31" s="34">
        <v>41030000</v>
      </c>
      <c r="B31" s="34" t="s">
        <v>164</v>
      </c>
      <c r="C31" s="34"/>
      <c r="D31" s="35">
        <v>100017.6</v>
      </c>
      <c r="E31" s="35">
        <v>99521.7</v>
      </c>
      <c r="F31" s="36">
        <f aca="true" t="shared" si="2" ref="F31:F40">+E31/D31*100</f>
        <v>99.5041872630417</v>
      </c>
      <c r="G31" s="53"/>
      <c r="H31" s="53"/>
    </row>
    <row r="32" spans="1:8" ht="18" customHeight="1">
      <c r="A32" s="34">
        <v>41040100</v>
      </c>
      <c r="B32" s="34" t="s">
        <v>165</v>
      </c>
      <c r="C32" s="34"/>
      <c r="D32" s="35"/>
      <c r="E32" s="35"/>
      <c r="F32" s="36"/>
      <c r="G32" s="53"/>
      <c r="H32" s="53"/>
    </row>
    <row r="33" spans="1:8" ht="18.75">
      <c r="A33" s="34">
        <v>41030000</v>
      </c>
      <c r="B33" s="34" t="s">
        <v>166</v>
      </c>
      <c r="C33" s="34"/>
      <c r="D33" s="35"/>
      <c r="E33" s="35"/>
      <c r="F33" s="36"/>
      <c r="G33" s="53"/>
      <c r="H33" s="53"/>
    </row>
    <row r="34" spans="1:8" ht="36.75">
      <c r="A34" s="34">
        <v>41033900</v>
      </c>
      <c r="B34" s="47" t="s">
        <v>167</v>
      </c>
      <c r="C34" s="34">
        <v>27992</v>
      </c>
      <c r="D34" s="35">
        <v>23076.4</v>
      </c>
      <c r="E34" s="35">
        <v>23076.4</v>
      </c>
      <c r="F34" s="36">
        <f t="shared" si="2"/>
        <v>100</v>
      </c>
      <c r="G34" s="53"/>
      <c r="H34" s="53"/>
    </row>
    <row r="35" spans="1:8" ht="36.75">
      <c r="A35" s="34">
        <v>41034200</v>
      </c>
      <c r="B35" s="47" t="s">
        <v>168</v>
      </c>
      <c r="C35" s="34">
        <v>2649</v>
      </c>
      <c r="D35" s="35">
        <v>2649</v>
      </c>
      <c r="E35" s="35">
        <v>2649</v>
      </c>
      <c r="F35" s="36">
        <f t="shared" si="2"/>
        <v>100</v>
      </c>
      <c r="G35" s="53"/>
      <c r="H35" s="53"/>
    </row>
    <row r="36" spans="1:8" ht="18" customHeight="1" hidden="1">
      <c r="A36" s="34">
        <v>41035000</v>
      </c>
      <c r="B36" s="34" t="s">
        <v>169</v>
      </c>
      <c r="C36" s="34"/>
      <c r="D36" s="35">
        <v>2129.7</v>
      </c>
      <c r="E36" s="35">
        <v>2129.7</v>
      </c>
      <c r="F36" s="36">
        <f t="shared" si="2"/>
        <v>100</v>
      </c>
      <c r="G36" s="53"/>
      <c r="H36" s="53"/>
    </row>
    <row r="37" spans="1:8" ht="18" customHeight="1">
      <c r="A37" s="34">
        <v>41051500</v>
      </c>
      <c r="B37" s="34" t="s">
        <v>170</v>
      </c>
      <c r="C37" s="34">
        <v>2402.3</v>
      </c>
      <c r="D37" s="35">
        <v>2402.3</v>
      </c>
      <c r="E37" s="35">
        <v>2402.3</v>
      </c>
      <c r="F37" s="36">
        <f t="shared" si="2"/>
        <v>100</v>
      </c>
      <c r="G37" s="53"/>
      <c r="H37" s="53"/>
    </row>
    <row r="38" spans="1:8" ht="18.75">
      <c r="A38" s="34">
        <v>41053900</v>
      </c>
      <c r="B38" s="34" t="s">
        <v>171</v>
      </c>
      <c r="C38" s="34">
        <v>215.3</v>
      </c>
      <c r="D38" s="35">
        <v>208.6</v>
      </c>
      <c r="E38" s="50">
        <v>159.4</v>
      </c>
      <c r="F38" s="36">
        <f t="shared" si="2"/>
        <v>76.41418983700864</v>
      </c>
      <c r="G38" s="53"/>
      <c r="H38" s="53"/>
    </row>
    <row r="39" spans="1:6" ht="18.75">
      <c r="A39" s="34">
        <v>41050000</v>
      </c>
      <c r="B39" s="34" t="s">
        <v>172</v>
      </c>
      <c r="C39" s="34">
        <v>4465</v>
      </c>
      <c r="D39" s="35">
        <v>3907.4</v>
      </c>
      <c r="E39" s="50">
        <v>3907.4</v>
      </c>
      <c r="F39" s="36">
        <f t="shared" si="2"/>
        <v>100</v>
      </c>
    </row>
    <row r="40" spans="1:6" ht="18.75">
      <c r="A40" s="38"/>
      <c r="B40" s="39" t="s">
        <v>173</v>
      </c>
      <c r="C40" s="40">
        <f>C27+C26</f>
        <v>122428.50000000001</v>
      </c>
      <c r="D40" s="40">
        <f>D27+D26</f>
        <v>88562.5</v>
      </c>
      <c r="E40" s="40">
        <f>E27+E26</f>
        <v>93555.80000000002</v>
      </c>
      <c r="F40" s="32">
        <f t="shared" si="2"/>
        <v>105.6381651376147</v>
      </c>
    </row>
    <row r="41" spans="1:8" ht="18.75">
      <c r="A41" s="41"/>
      <c r="E41" s="44"/>
      <c r="F41" s="45"/>
      <c r="H41" s="51"/>
    </row>
    <row r="42" spans="1:5" ht="18.75">
      <c r="A42" s="41"/>
      <c r="E42" s="44"/>
    </row>
    <row r="43" spans="1:5" ht="18.75">
      <c r="A43" s="41"/>
      <c r="E43" s="44"/>
    </row>
    <row r="44" spans="1:5" ht="18.75">
      <c r="A44" s="41"/>
      <c r="E44" s="44"/>
    </row>
    <row r="45" spans="1:5" ht="18.75">
      <c r="A45" s="41"/>
      <c r="E45" s="44"/>
    </row>
    <row r="46" spans="1:5" ht="18.75">
      <c r="A46" s="41"/>
      <c r="E46" s="44"/>
    </row>
    <row r="47" spans="1:5" ht="18.75">
      <c r="A47" s="41"/>
      <c r="E47" s="44"/>
    </row>
    <row r="48" ht="18.75">
      <c r="E48" s="44"/>
    </row>
    <row r="49" ht="18.75">
      <c r="E49" s="44"/>
    </row>
    <row r="50" ht="18.75">
      <c r="E50" s="44"/>
    </row>
    <row r="51" ht="18.75">
      <c r="E51" s="44"/>
    </row>
    <row r="52" ht="18.75">
      <c r="E52" s="44"/>
    </row>
    <row r="53" ht="18.75">
      <c r="E53" s="44"/>
    </row>
    <row r="54" ht="18.75">
      <c r="E54" s="44"/>
    </row>
    <row r="55" ht="18.75">
      <c r="E55" s="44"/>
    </row>
    <row r="56" ht="18.75">
      <c r="E56" s="44"/>
    </row>
    <row r="57" ht="18.75">
      <c r="E57" s="44"/>
    </row>
    <row r="58" ht="18.75">
      <c r="E58" s="44"/>
    </row>
    <row r="59" ht="18.75">
      <c r="E59" s="44"/>
    </row>
    <row r="60" ht="18.75">
      <c r="E60" s="44"/>
    </row>
    <row r="61" ht="18.75">
      <c r="E61" s="44"/>
    </row>
    <row r="62" ht="18.75">
      <c r="E62" s="44"/>
    </row>
    <row r="63" ht="18.75">
      <c r="E63" s="44"/>
    </row>
    <row r="64" ht="18.75">
      <c r="E64" s="44"/>
    </row>
    <row r="65" ht="18.75">
      <c r="E65" s="44"/>
    </row>
    <row r="66" ht="18.75">
      <c r="E66" s="44"/>
    </row>
    <row r="67" ht="18.75">
      <c r="E67" s="44"/>
    </row>
    <row r="68" ht="18.75">
      <c r="E68" s="44"/>
    </row>
    <row r="69" ht="18.75">
      <c r="E69" s="44"/>
    </row>
    <row r="70" ht="18.75">
      <c r="E70" s="44"/>
    </row>
    <row r="71" ht="18.75">
      <c r="E71" s="44"/>
    </row>
    <row r="72" ht="18.75">
      <c r="E72" s="44"/>
    </row>
    <row r="73" ht="18.75">
      <c r="E73" s="44"/>
    </row>
    <row r="74" ht="18.75">
      <c r="E74" s="44"/>
    </row>
    <row r="75" ht="18.75">
      <c r="E75" s="44"/>
    </row>
    <row r="76" ht="18.75">
      <c r="E76" s="44"/>
    </row>
    <row r="77" ht="18.75">
      <c r="E77" s="44"/>
    </row>
    <row r="78" ht="18.75">
      <c r="E78" s="44"/>
    </row>
    <row r="79" ht="18.75">
      <c r="E79" s="44"/>
    </row>
    <row r="80" ht="18.75">
      <c r="E80" s="44"/>
    </row>
    <row r="81" ht="18.75">
      <c r="E81" s="44"/>
    </row>
    <row r="82" ht="18.75">
      <c r="E82" s="44"/>
    </row>
    <row r="83" ht="18.75">
      <c r="E83" s="44"/>
    </row>
    <row r="84" ht="18.75">
      <c r="E84" s="44"/>
    </row>
    <row r="85" ht="18.75">
      <c r="E85" s="44"/>
    </row>
    <row r="86" ht="18.75">
      <c r="E86" s="44"/>
    </row>
    <row r="87" ht="18.75">
      <c r="E87" s="44"/>
    </row>
    <row r="88" ht="18.75">
      <c r="E88" s="44"/>
    </row>
    <row r="89" ht="18.75">
      <c r="E89" s="44"/>
    </row>
    <row r="90" ht="18.75">
      <c r="E90" s="44"/>
    </row>
    <row r="91" ht="18.75">
      <c r="E91" s="44"/>
    </row>
    <row r="92" ht="18.75">
      <c r="E92" s="44"/>
    </row>
    <row r="93" ht="18.75">
      <c r="E93" s="44"/>
    </row>
    <row r="94" ht="18.75">
      <c r="E94" s="44"/>
    </row>
    <row r="95" ht="18.75">
      <c r="E95" s="44"/>
    </row>
    <row r="96" ht="18.75">
      <c r="E96" s="44"/>
    </row>
    <row r="97" ht="18.75">
      <c r="E97" s="44"/>
    </row>
    <row r="98" ht="18.75">
      <c r="E98" s="44"/>
    </row>
    <row r="99" ht="18.75">
      <c r="E99" s="44"/>
    </row>
    <row r="100" ht="18.75">
      <c r="E100" s="44"/>
    </row>
    <row r="101" ht="18.75">
      <c r="E101" s="44"/>
    </row>
    <row r="102" ht="18.75">
      <c r="E102" s="44"/>
    </row>
    <row r="103" ht="18.75">
      <c r="E103" s="44"/>
    </row>
    <row r="104" ht="18.75">
      <c r="E104" s="44"/>
    </row>
    <row r="105" ht="18.75">
      <c r="E105" s="44"/>
    </row>
    <row r="106" ht="18.75">
      <c r="E106" s="44"/>
    </row>
    <row r="107" ht="18.75">
      <c r="E107" s="44"/>
    </row>
    <row r="108" ht="18.75">
      <c r="E108" s="44"/>
    </row>
    <row r="109" ht="18.75">
      <c r="E109" s="44"/>
    </row>
    <row r="110" ht="18.75">
      <c r="E110" s="44"/>
    </row>
    <row r="111" ht="18.75">
      <c r="E111" s="44"/>
    </row>
    <row r="112" ht="18.75">
      <c r="E112" s="44"/>
    </row>
    <row r="113" ht="18.75">
      <c r="E113" s="44"/>
    </row>
    <row r="114" ht="18.75">
      <c r="E114" s="44"/>
    </row>
    <row r="115" ht="18.75">
      <c r="E115" s="44"/>
    </row>
    <row r="116" ht="18.75">
      <c r="E116" s="44"/>
    </row>
    <row r="117" ht="18.75">
      <c r="E117" s="44"/>
    </row>
    <row r="118" ht="18.75">
      <c r="E118" s="44"/>
    </row>
    <row r="119" ht="18.75">
      <c r="E119" s="44"/>
    </row>
    <row r="120" ht="18.75">
      <c r="E120" s="44"/>
    </row>
    <row r="121" ht="18.75">
      <c r="E121" s="44"/>
    </row>
    <row r="122" ht="18.75">
      <c r="E122" s="44"/>
    </row>
    <row r="123" ht="18.75">
      <c r="E123" s="44"/>
    </row>
    <row r="124" ht="18.75">
      <c r="E124" s="44"/>
    </row>
    <row r="125" ht="18.75">
      <c r="E125" s="44"/>
    </row>
    <row r="126" ht="18.75">
      <c r="E126" s="44"/>
    </row>
    <row r="127" ht="18.75">
      <c r="E127" s="44"/>
    </row>
    <row r="128" ht="18.75">
      <c r="E128" s="44"/>
    </row>
    <row r="129" ht="18.75">
      <c r="E129" s="44"/>
    </row>
    <row r="130" ht="18.75">
      <c r="E130" s="44"/>
    </row>
    <row r="131" ht="18.75">
      <c r="E131" s="44"/>
    </row>
    <row r="132" ht="18.75">
      <c r="E132" s="44"/>
    </row>
    <row r="133" ht="18.75">
      <c r="E133" s="44"/>
    </row>
    <row r="134" ht="18.75">
      <c r="E134" s="44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8">
      <selection activeCell="D72" sqref="D72"/>
    </sheetView>
  </sheetViews>
  <sheetFormatPr defaultColWidth="9.00390625" defaultRowHeight="12.75"/>
  <cols>
    <col min="1" max="1" width="8.625" style="19" customWidth="1"/>
    <col min="2" max="2" width="50.75390625" style="19" customWidth="1"/>
    <col min="3" max="3" width="13.00390625" style="60" customWidth="1"/>
    <col min="4" max="4" width="13.75390625" style="60" customWidth="1"/>
    <col min="5" max="5" width="12.125" style="60" customWidth="1"/>
    <col min="6" max="6" width="16.375" style="60" customWidth="1"/>
  </cols>
  <sheetData>
    <row r="1" spans="1:6" ht="18.75">
      <c r="A1" s="62" t="s">
        <v>176</v>
      </c>
      <c r="B1" s="62"/>
      <c r="C1" s="62"/>
      <c r="D1" s="62"/>
      <c r="E1" s="62"/>
      <c r="F1" s="62"/>
    </row>
    <row r="2" spans="1:6" ht="18.75">
      <c r="A2" s="63" t="s">
        <v>0</v>
      </c>
      <c r="B2" s="63"/>
      <c r="C2" s="63"/>
      <c r="D2" s="63"/>
      <c r="E2" s="63"/>
      <c r="F2" s="63"/>
    </row>
    <row r="4" spans="1:6" s="1" customFormat="1" ht="78.75">
      <c r="A4" s="26" t="s">
        <v>1</v>
      </c>
      <c r="B4" s="26" t="s">
        <v>2</v>
      </c>
      <c r="C4" s="6" t="s">
        <v>129</v>
      </c>
      <c r="D4" s="6" t="s">
        <v>177</v>
      </c>
      <c r="E4" s="6" t="s">
        <v>178</v>
      </c>
      <c r="F4" s="6" t="s">
        <v>179</v>
      </c>
    </row>
    <row r="5" spans="1:6" ht="18.75">
      <c r="A5" s="2" t="s">
        <v>3</v>
      </c>
      <c r="B5" s="3" t="s">
        <v>4</v>
      </c>
      <c r="C5" s="57">
        <v>22562.703950000003</v>
      </c>
      <c r="D5" s="57">
        <v>19848.51695</v>
      </c>
      <c r="E5" s="57">
        <v>16104.284059999996</v>
      </c>
      <c r="F5" s="55">
        <f>IF(D5=0,"",IF(E5/D5*100&gt;=200,"В/100",E5/D5*100))</f>
        <v>81.1359564070604</v>
      </c>
    </row>
    <row r="6" spans="1:6" ht="100.5" customHeight="1">
      <c r="A6" s="4" t="s">
        <v>5</v>
      </c>
      <c r="B6" s="5" t="s">
        <v>6</v>
      </c>
      <c r="C6" s="58">
        <v>19230.270510000002</v>
      </c>
      <c r="D6" s="58">
        <v>16967.58351</v>
      </c>
      <c r="E6" s="58">
        <v>14382.215269999995</v>
      </c>
      <c r="F6" s="56">
        <f aca="true" t="shared" si="0" ref="F6:F70">IF(D6=0,"",IF(E6/D6*100&gt;=200,"В/100",E6/D6*100))</f>
        <v>84.76289662298527</v>
      </c>
    </row>
    <row r="7" spans="1:6" ht="37.5">
      <c r="A7" s="4" t="s">
        <v>7</v>
      </c>
      <c r="B7" s="5" t="s">
        <v>8</v>
      </c>
      <c r="C7" s="58">
        <v>1106.6334399999998</v>
      </c>
      <c r="D7" s="58">
        <v>1047.03344</v>
      </c>
      <c r="E7" s="58">
        <v>484.24906</v>
      </c>
      <c r="F7" s="56">
        <f t="shared" si="0"/>
        <v>46.24962694601235</v>
      </c>
    </row>
    <row r="8" spans="1:6" ht="18.75">
      <c r="A8" s="4" t="s">
        <v>174</v>
      </c>
      <c r="B8" s="5" t="s">
        <v>175</v>
      </c>
      <c r="C8" s="58">
        <v>2225.8</v>
      </c>
      <c r="D8" s="58">
        <v>1833.9</v>
      </c>
      <c r="E8" s="58">
        <v>1237.8197300000002</v>
      </c>
      <c r="F8" s="56">
        <f t="shared" si="0"/>
        <v>67.49657723976226</v>
      </c>
    </row>
    <row r="9" spans="1:6" ht="18.75">
      <c r="A9" s="2" t="s">
        <v>9</v>
      </c>
      <c r="B9" s="3" t="s">
        <v>10</v>
      </c>
      <c r="C9" s="57">
        <v>62307.83096</v>
      </c>
      <c r="D9" s="57">
        <v>53124.170419999995</v>
      </c>
      <c r="E9" s="57">
        <v>43446.41404999999</v>
      </c>
      <c r="F9" s="55">
        <f t="shared" si="0"/>
        <v>81.78276235941642</v>
      </c>
    </row>
    <row r="10" spans="1:6" ht="18.75">
      <c r="A10" s="4" t="s">
        <v>11</v>
      </c>
      <c r="B10" s="5" t="s">
        <v>12</v>
      </c>
      <c r="C10" s="58">
        <v>3998.4</v>
      </c>
      <c r="D10" s="58">
        <v>3658.1</v>
      </c>
      <c r="E10" s="58">
        <v>2966.2252100000005</v>
      </c>
      <c r="F10" s="56">
        <f t="shared" si="0"/>
        <v>81.08649872884833</v>
      </c>
    </row>
    <row r="11" spans="1:6" ht="75">
      <c r="A11" s="4" t="s">
        <v>13</v>
      </c>
      <c r="B11" s="5" t="s">
        <v>14</v>
      </c>
      <c r="C11" s="58">
        <v>48653.09300000001</v>
      </c>
      <c r="D11" s="58">
        <v>41037.08544</v>
      </c>
      <c r="E11" s="58">
        <v>33625.44181</v>
      </c>
      <c r="F11" s="56">
        <f t="shared" si="0"/>
        <v>81.93915686133093</v>
      </c>
    </row>
    <row r="12" spans="1:6" ht="56.25">
      <c r="A12" s="4" t="s">
        <v>15</v>
      </c>
      <c r="B12" s="5" t="s">
        <v>16</v>
      </c>
      <c r="C12" s="58">
        <v>1291.4856</v>
      </c>
      <c r="D12" s="58">
        <v>1151.0558</v>
      </c>
      <c r="E12" s="58">
        <v>970.21182</v>
      </c>
      <c r="F12" s="56">
        <f t="shared" si="0"/>
        <v>84.28886071378989</v>
      </c>
    </row>
    <row r="13" spans="1:6" ht="37.5">
      <c r="A13" s="4" t="s">
        <v>17</v>
      </c>
      <c r="B13" s="5" t="s">
        <v>18</v>
      </c>
      <c r="C13" s="58">
        <v>2443.55</v>
      </c>
      <c r="D13" s="58">
        <v>2259.86</v>
      </c>
      <c r="E13" s="58">
        <v>1799.2142899999997</v>
      </c>
      <c r="F13" s="56">
        <f t="shared" si="0"/>
        <v>79.61618374589574</v>
      </c>
    </row>
    <row r="14" spans="1:6" ht="37.5">
      <c r="A14" s="4" t="s">
        <v>19</v>
      </c>
      <c r="B14" s="5" t="s">
        <v>20</v>
      </c>
      <c r="C14" s="58">
        <v>1663.9980400000002</v>
      </c>
      <c r="D14" s="58">
        <v>1427.9165200000002</v>
      </c>
      <c r="E14" s="58">
        <v>1175.94621</v>
      </c>
      <c r="F14" s="56">
        <f t="shared" si="0"/>
        <v>82.35398873317888</v>
      </c>
    </row>
    <row r="15" spans="1:6" ht="37.5">
      <c r="A15" s="4" t="s">
        <v>21</v>
      </c>
      <c r="B15" s="5" t="s">
        <v>22</v>
      </c>
      <c r="C15" s="58">
        <v>3698.1883199999993</v>
      </c>
      <c r="D15" s="58">
        <v>3116.54666</v>
      </c>
      <c r="E15" s="58">
        <v>2580.9354599999997</v>
      </c>
      <c r="F15" s="56">
        <f t="shared" si="0"/>
        <v>82.8139521581878</v>
      </c>
    </row>
    <row r="16" spans="1:6" ht="18.75">
      <c r="A16" s="4" t="s">
        <v>23</v>
      </c>
      <c r="B16" s="5" t="s">
        <v>24</v>
      </c>
      <c r="C16" s="58">
        <v>7.24</v>
      </c>
      <c r="D16" s="58">
        <v>5.43</v>
      </c>
      <c r="E16" s="58">
        <v>5.43</v>
      </c>
      <c r="F16" s="56">
        <f t="shared" si="0"/>
        <v>100</v>
      </c>
    </row>
    <row r="17" spans="1:6" ht="37.5">
      <c r="A17" s="4" t="s">
        <v>25</v>
      </c>
      <c r="B17" s="5" t="s">
        <v>26</v>
      </c>
      <c r="C17" s="58">
        <v>551.876</v>
      </c>
      <c r="D17" s="58">
        <v>468.17600000000004</v>
      </c>
      <c r="E17" s="58">
        <v>323.00925</v>
      </c>
      <c r="F17" s="56">
        <f t="shared" si="0"/>
        <v>68.99312438057483</v>
      </c>
    </row>
    <row r="18" spans="1:6" ht="18.75">
      <c r="A18" s="2" t="s">
        <v>27</v>
      </c>
      <c r="B18" s="3" t="s">
        <v>28</v>
      </c>
      <c r="C18" s="57">
        <v>14200.56007</v>
      </c>
      <c r="D18" s="57">
        <v>13282.131070000001</v>
      </c>
      <c r="E18" s="57">
        <v>11396.702540000002</v>
      </c>
      <c r="F18" s="55">
        <f t="shared" si="0"/>
        <v>85.8047739473181</v>
      </c>
    </row>
    <row r="19" spans="1:6" ht="37.5">
      <c r="A19" s="4" t="s">
        <v>29</v>
      </c>
      <c r="B19" s="5" t="s">
        <v>30</v>
      </c>
      <c r="C19" s="58">
        <v>10862.89659</v>
      </c>
      <c r="D19" s="58">
        <v>10117.76359</v>
      </c>
      <c r="E19" s="58">
        <v>9133.131570000001</v>
      </c>
      <c r="F19" s="56">
        <f t="shared" si="0"/>
        <v>90.26828398151969</v>
      </c>
    </row>
    <row r="20" spans="1:6" ht="56.25">
      <c r="A20" s="4" t="s">
        <v>31</v>
      </c>
      <c r="B20" s="5" t="s">
        <v>32</v>
      </c>
      <c r="C20" s="58">
        <v>2609.67126</v>
      </c>
      <c r="D20" s="58">
        <v>2515.6752600000004</v>
      </c>
      <c r="E20" s="58">
        <v>1766.6501799999999</v>
      </c>
      <c r="F20" s="56">
        <f t="shared" si="0"/>
        <v>70.22568485250356</v>
      </c>
    </row>
    <row r="21" spans="1:6" ht="37.5">
      <c r="A21" s="4" t="s">
        <v>33</v>
      </c>
      <c r="B21" s="5" t="s">
        <v>34</v>
      </c>
      <c r="C21" s="58">
        <v>724.9922200000001</v>
      </c>
      <c r="D21" s="58">
        <v>645.6922200000001</v>
      </c>
      <c r="E21" s="58">
        <v>493.92079</v>
      </c>
      <c r="F21" s="56">
        <f t="shared" si="0"/>
        <v>76.49477176602808</v>
      </c>
    </row>
    <row r="22" spans="1:6" ht="37.5">
      <c r="A22" s="4" t="s">
        <v>35</v>
      </c>
      <c r="B22" s="5" t="s">
        <v>36</v>
      </c>
      <c r="C22" s="58">
        <v>3</v>
      </c>
      <c r="D22" s="58">
        <v>3</v>
      </c>
      <c r="E22" s="58">
        <v>3</v>
      </c>
      <c r="F22" s="56">
        <f t="shared" si="0"/>
        <v>100</v>
      </c>
    </row>
    <row r="23" spans="1:6" ht="37.5">
      <c r="A23" s="2" t="s">
        <v>37</v>
      </c>
      <c r="B23" s="3" t="s">
        <v>38</v>
      </c>
      <c r="C23" s="57">
        <v>8843.671559999999</v>
      </c>
      <c r="D23" s="57">
        <v>7630.731459999999</v>
      </c>
      <c r="E23" s="57">
        <v>6632.32284</v>
      </c>
      <c r="F23" s="55">
        <f t="shared" si="0"/>
        <v>86.91595130514527</v>
      </c>
    </row>
    <row r="24" spans="1:6" ht="37.5">
      <c r="A24" s="4" t="s">
        <v>39</v>
      </c>
      <c r="B24" s="5" t="s">
        <v>40</v>
      </c>
      <c r="C24" s="58">
        <v>86.273</v>
      </c>
      <c r="D24" s="58">
        <v>85.7522</v>
      </c>
      <c r="E24" s="58">
        <v>49.73283</v>
      </c>
      <c r="F24" s="56">
        <f t="shared" si="0"/>
        <v>57.99598144420784</v>
      </c>
    </row>
    <row r="25" spans="1:6" ht="56.25">
      <c r="A25" s="4" t="s">
        <v>41</v>
      </c>
      <c r="B25" s="5" t="s">
        <v>42</v>
      </c>
      <c r="C25" s="58">
        <v>21</v>
      </c>
      <c r="D25" s="58">
        <v>21</v>
      </c>
      <c r="E25" s="58">
        <v>5.64468</v>
      </c>
      <c r="F25" s="56">
        <f t="shared" si="0"/>
        <v>26.87942857142857</v>
      </c>
    </row>
    <row r="26" spans="1:6" ht="56.25">
      <c r="A26" s="4" t="s">
        <v>43</v>
      </c>
      <c r="B26" s="5" t="s">
        <v>44</v>
      </c>
      <c r="C26" s="58">
        <v>41.3</v>
      </c>
      <c r="D26" s="58">
        <v>41.3</v>
      </c>
      <c r="E26" s="58">
        <v>41.3</v>
      </c>
      <c r="F26" s="56">
        <f t="shared" si="0"/>
        <v>100</v>
      </c>
    </row>
    <row r="27" spans="1:6" ht="56.25">
      <c r="A27" s="4" t="s">
        <v>45</v>
      </c>
      <c r="B27" s="5" t="s">
        <v>46</v>
      </c>
      <c r="C27" s="58">
        <v>34.2</v>
      </c>
      <c r="D27" s="58">
        <v>28.4</v>
      </c>
      <c r="E27" s="58">
        <v>18.18321</v>
      </c>
      <c r="F27" s="56">
        <f t="shared" si="0"/>
        <v>64.02538732394366</v>
      </c>
    </row>
    <row r="28" spans="1:6" ht="37.5">
      <c r="A28" s="4" t="s">
        <v>47</v>
      </c>
      <c r="B28" s="5" t="s">
        <v>48</v>
      </c>
      <c r="C28" s="58">
        <v>19.1</v>
      </c>
      <c r="D28" s="58">
        <v>18.2</v>
      </c>
      <c r="E28" s="58">
        <v>14.5066</v>
      </c>
      <c r="F28" s="56">
        <f t="shared" si="0"/>
        <v>79.70659340659341</v>
      </c>
    </row>
    <row r="29" spans="1:6" ht="75">
      <c r="A29" s="4" t="s">
        <v>49</v>
      </c>
      <c r="B29" s="5" t="s">
        <v>50</v>
      </c>
      <c r="C29" s="58">
        <v>6560.256560000001</v>
      </c>
      <c r="D29" s="58">
        <v>5567.256560000001</v>
      </c>
      <c r="E29" s="58">
        <v>5115.463250000001</v>
      </c>
      <c r="F29" s="56">
        <f t="shared" si="0"/>
        <v>91.88481247215954</v>
      </c>
    </row>
    <row r="30" spans="1:6" ht="37.5">
      <c r="A30" s="4" t="s">
        <v>51</v>
      </c>
      <c r="B30" s="5" t="s">
        <v>52</v>
      </c>
      <c r="C30" s="58">
        <v>45</v>
      </c>
      <c r="D30" s="58">
        <v>45</v>
      </c>
      <c r="E30" s="58">
        <v>32.885</v>
      </c>
      <c r="F30" s="56">
        <f t="shared" si="0"/>
        <v>73.07777777777777</v>
      </c>
    </row>
    <row r="31" spans="1:6" ht="56.25">
      <c r="A31" s="4" t="s">
        <v>53</v>
      </c>
      <c r="B31" s="5" t="s">
        <v>54</v>
      </c>
      <c r="C31" s="58">
        <v>805.9</v>
      </c>
      <c r="D31" s="58">
        <v>657.2747</v>
      </c>
      <c r="E31" s="58">
        <v>630.2231300000001</v>
      </c>
      <c r="F31" s="56">
        <f t="shared" si="0"/>
        <v>95.88428247732645</v>
      </c>
    </row>
    <row r="32" spans="1:6" ht="18.75">
      <c r="A32" s="4" t="s">
        <v>55</v>
      </c>
      <c r="B32" s="5" t="s">
        <v>56</v>
      </c>
      <c r="C32" s="58">
        <v>60</v>
      </c>
      <c r="D32" s="58">
        <v>60</v>
      </c>
      <c r="E32" s="58">
        <v>0</v>
      </c>
      <c r="F32" s="56">
        <f t="shared" si="0"/>
        <v>0</v>
      </c>
    </row>
    <row r="33" spans="1:6" ht="56.25">
      <c r="A33" s="4" t="s">
        <v>57</v>
      </c>
      <c r="B33" s="5" t="s">
        <v>58</v>
      </c>
      <c r="C33" s="58">
        <v>46.601</v>
      </c>
      <c r="D33" s="58">
        <v>46.601</v>
      </c>
      <c r="E33" s="58">
        <v>1.6243</v>
      </c>
      <c r="F33" s="56">
        <f t="shared" si="0"/>
        <v>3.4855475204394755</v>
      </c>
    </row>
    <row r="34" spans="1:6" ht="91.5" customHeight="1">
      <c r="A34" s="4" t="s">
        <v>59</v>
      </c>
      <c r="B34" s="5" t="s">
        <v>60</v>
      </c>
      <c r="C34" s="58">
        <v>0</v>
      </c>
      <c r="D34" s="58">
        <v>0</v>
      </c>
      <c r="E34" s="58">
        <v>0</v>
      </c>
      <c r="F34" s="56">
        <f t="shared" si="0"/>
      </c>
    </row>
    <row r="35" spans="1:6" ht="111" customHeight="1">
      <c r="A35" s="4" t="s">
        <v>61</v>
      </c>
      <c r="B35" s="5" t="s">
        <v>62</v>
      </c>
      <c r="C35" s="58">
        <v>109.88</v>
      </c>
      <c r="D35" s="58">
        <v>105.45</v>
      </c>
      <c r="E35" s="58">
        <v>82.64494</v>
      </c>
      <c r="F35" s="56">
        <f t="shared" si="0"/>
        <v>78.37357989568517</v>
      </c>
    </row>
    <row r="36" spans="1:6" ht="112.5">
      <c r="A36" s="4" t="s">
        <v>63</v>
      </c>
      <c r="B36" s="5" t="s">
        <v>64</v>
      </c>
      <c r="C36" s="58">
        <v>44.5</v>
      </c>
      <c r="D36" s="58">
        <v>40.5</v>
      </c>
      <c r="E36" s="58">
        <v>18.91398</v>
      </c>
      <c r="F36" s="56">
        <f t="shared" si="0"/>
        <v>46.70118518518518</v>
      </c>
    </row>
    <row r="37" spans="1:6" ht="75">
      <c r="A37" s="4" t="s">
        <v>65</v>
      </c>
      <c r="B37" s="5" t="s">
        <v>66</v>
      </c>
      <c r="C37" s="58">
        <v>313.7</v>
      </c>
      <c r="D37" s="58">
        <v>262.036</v>
      </c>
      <c r="E37" s="58">
        <v>235.96064</v>
      </c>
      <c r="F37" s="56">
        <f t="shared" si="0"/>
        <v>90.0489398403273</v>
      </c>
    </row>
    <row r="38" spans="1:6" ht="37.5">
      <c r="A38" s="4" t="s">
        <v>67</v>
      </c>
      <c r="B38" s="5" t="s">
        <v>68</v>
      </c>
      <c r="C38" s="58">
        <v>101.27063</v>
      </c>
      <c r="D38" s="58">
        <v>101.27063</v>
      </c>
      <c r="E38" s="58">
        <v>8.15755</v>
      </c>
      <c r="F38" s="56">
        <f t="shared" si="0"/>
        <v>8.055198234670803</v>
      </c>
    </row>
    <row r="39" spans="1:6" ht="37.5">
      <c r="A39" s="4" t="s">
        <v>69</v>
      </c>
      <c r="B39" s="5" t="s">
        <v>70</v>
      </c>
      <c r="C39" s="58">
        <v>554.69037</v>
      </c>
      <c r="D39" s="58">
        <v>550.69037</v>
      </c>
      <c r="E39" s="58">
        <v>377.08272999999997</v>
      </c>
      <c r="F39" s="56">
        <f t="shared" si="0"/>
        <v>68.47454586867026</v>
      </c>
    </row>
    <row r="40" spans="1:6" ht="18.75">
      <c r="A40" s="2" t="s">
        <v>71</v>
      </c>
      <c r="B40" s="3" t="s">
        <v>72</v>
      </c>
      <c r="C40" s="57">
        <v>6602.034</v>
      </c>
      <c r="D40" s="57">
        <v>5656.684000000002</v>
      </c>
      <c r="E40" s="57">
        <v>4630.331839999999</v>
      </c>
      <c r="F40" s="55">
        <f t="shared" si="0"/>
        <v>81.85593962823444</v>
      </c>
    </row>
    <row r="41" spans="1:6" ht="18.75">
      <c r="A41" s="4" t="s">
        <v>73</v>
      </c>
      <c r="B41" s="5" t="s">
        <v>74</v>
      </c>
      <c r="C41" s="58">
        <v>1418.9</v>
      </c>
      <c r="D41" s="58">
        <v>1185.5</v>
      </c>
      <c r="E41" s="58">
        <v>1052.4897999999998</v>
      </c>
      <c r="F41" s="56">
        <f t="shared" si="0"/>
        <v>88.78024462252213</v>
      </c>
    </row>
    <row r="42" spans="1:6" ht="37.5">
      <c r="A42" s="4" t="s">
        <v>75</v>
      </c>
      <c r="B42" s="5" t="s">
        <v>76</v>
      </c>
      <c r="C42" s="58">
        <v>501.9</v>
      </c>
      <c r="D42" s="58">
        <v>442.7</v>
      </c>
      <c r="E42" s="58">
        <v>361.56827999999996</v>
      </c>
      <c r="F42" s="56">
        <f t="shared" si="0"/>
        <v>81.67343121752879</v>
      </c>
    </row>
    <row r="43" spans="1:6" ht="56.25">
      <c r="A43" s="4" t="s">
        <v>77</v>
      </c>
      <c r="B43" s="5" t="s">
        <v>78</v>
      </c>
      <c r="C43" s="58">
        <v>4012.4339999999993</v>
      </c>
      <c r="D43" s="58">
        <v>3439.8840000000005</v>
      </c>
      <c r="E43" s="58">
        <v>2807.4309400000006</v>
      </c>
      <c r="F43" s="56">
        <f t="shared" si="0"/>
        <v>81.61411663881691</v>
      </c>
    </row>
    <row r="44" spans="1:6" ht="37.5">
      <c r="A44" s="4" t="s">
        <v>79</v>
      </c>
      <c r="B44" s="5" t="s">
        <v>80</v>
      </c>
      <c r="C44" s="58">
        <v>615</v>
      </c>
      <c r="D44" s="58">
        <v>534.8</v>
      </c>
      <c r="E44" s="58">
        <v>404.88782</v>
      </c>
      <c r="F44" s="56">
        <f t="shared" si="0"/>
        <v>75.70826851159312</v>
      </c>
    </row>
    <row r="45" spans="1:6" ht="18.75">
      <c r="A45" s="4" t="s">
        <v>81</v>
      </c>
      <c r="B45" s="5" t="s">
        <v>82</v>
      </c>
      <c r="C45" s="58">
        <v>53.8</v>
      </c>
      <c r="D45" s="58">
        <v>53.8</v>
      </c>
      <c r="E45" s="58">
        <v>3.955</v>
      </c>
      <c r="F45" s="56">
        <f t="shared" si="0"/>
        <v>7.351301115241636</v>
      </c>
    </row>
    <row r="46" spans="1:6" ht="18.75">
      <c r="A46" s="2" t="s">
        <v>83</v>
      </c>
      <c r="B46" s="3" t="s">
        <v>84</v>
      </c>
      <c r="C46" s="57">
        <v>1219.80944</v>
      </c>
      <c r="D46" s="57">
        <v>1032.10944</v>
      </c>
      <c r="E46" s="57">
        <v>913.4291</v>
      </c>
      <c r="F46" s="55">
        <f t="shared" si="0"/>
        <v>88.50118646332699</v>
      </c>
    </row>
    <row r="47" spans="1:6" ht="56.25">
      <c r="A47" s="4" t="s">
        <v>85</v>
      </c>
      <c r="B47" s="5" t="s">
        <v>86</v>
      </c>
      <c r="C47" s="58">
        <v>40.94444</v>
      </c>
      <c r="D47" s="58">
        <v>40.94444</v>
      </c>
      <c r="E47" s="58">
        <v>23.8324</v>
      </c>
      <c r="F47" s="56">
        <f t="shared" si="0"/>
        <v>58.20668203057606</v>
      </c>
    </row>
    <row r="48" spans="1:6" ht="56.25">
      <c r="A48" s="4" t="s">
        <v>87</v>
      </c>
      <c r="B48" s="5" t="s">
        <v>88</v>
      </c>
      <c r="C48" s="58">
        <v>658.845</v>
      </c>
      <c r="D48" s="58">
        <v>534.745</v>
      </c>
      <c r="E48" s="58">
        <v>503.61655</v>
      </c>
      <c r="F48" s="56">
        <f t="shared" si="0"/>
        <v>94.17882355141236</v>
      </c>
    </row>
    <row r="49" spans="1:6" ht="93.75">
      <c r="A49" s="4" t="s">
        <v>89</v>
      </c>
      <c r="B49" s="5" t="s">
        <v>90</v>
      </c>
      <c r="C49" s="58">
        <v>75</v>
      </c>
      <c r="D49" s="58">
        <v>75</v>
      </c>
      <c r="E49" s="58">
        <v>51.486720000000005</v>
      </c>
      <c r="F49" s="56">
        <f t="shared" si="0"/>
        <v>68.64896</v>
      </c>
    </row>
    <row r="50" spans="1:6" ht="75">
      <c r="A50" s="4" t="s">
        <v>91</v>
      </c>
      <c r="B50" s="5" t="s">
        <v>92</v>
      </c>
      <c r="C50" s="58">
        <v>445.02</v>
      </c>
      <c r="D50" s="58">
        <v>381.42</v>
      </c>
      <c r="E50" s="58">
        <v>334.49343</v>
      </c>
      <c r="F50" s="56">
        <f t="shared" si="0"/>
        <v>87.6968774579204</v>
      </c>
    </row>
    <row r="51" spans="1:6" ht="18.75">
      <c r="A51" s="2" t="s">
        <v>93</v>
      </c>
      <c r="B51" s="3" t="s">
        <v>94</v>
      </c>
      <c r="C51" s="57">
        <v>2563.8719999999994</v>
      </c>
      <c r="D51" s="57">
        <v>2427.3719999999994</v>
      </c>
      <c r="E51" s="57">
        <v>1541.0801299999998</v>
      </c>
      <c r="F51" s="55">
        <f t="shared" si="0"/>
        <v>63.48759605037877</v>
      </c>
    </row>
    <row r="52" spans="1:6" ht="37.5">
      <c r="A52" s="4" t="s">
        <v>95</v>
      </c>
      <c r="B52" s="5" t="s">
        <v>96</v>
      </c>
      <c r="C52" s="58">
        <v>89.5</v>
      </c>
      <c r="D52" s="58">
        <v>89.5</v>
      </c>
      <c r="E52" s="58">
        <v>42.04206</v>
      </c>
      <c r="F52" s="56">
        <f t="shared" si="0"/>
        <v>46.9743687150838</v>
      </c>
    </row>
    <row r="53" spans="1:6" ht="37.5">
      <c r="A53" s="4" t="s">
        <v>97</v>
      </c>
      <c r="B53" s="5" t="s">
        <v>98</v>
      </c>
      <c r="C53" s="58">
        <v>2474.3719999999994</v>
      </c>
      <c r="D53" s="58">
        <v>2337.8719999999994</v>
      </c>
      <c r="E53" s="58">
        <v>1499.0380699999998</v>
      </c>
      <c r="F53" s="56">
        <f t="shared" si="0"/>
        <v>64.11976660826599</v>
      </c>
    </row>
    <row r="54" spans="1:6" ht="18.75">
      <c r="A54" s="2" t="s">
        <v>99</v>
      </c>
      <c r="B54" s="3" t="s">
        <v>100</v>
      </c>
      <c r="C54" s="57">
        <v>1406.08056</v>
      </c>
      <c r="D54" s="57">
        <v>1396.1165600000002</v>
      </c>
      <c r="E54" s="57">
        <v>710.239</v>
      </c>
      <c r="F54" s="55">
        <f t="shared" si="0"/>
        <v>50.872471564981645</v>
      </c>
    </row>
    <row r="55" spans="1:6" ht="37.5">
      <c r="A55" s="4" t="s">
        <v>101</v>
      </c>
      <c r="B55" s="5" t="s">
        <v>102</v>
      </c>
      <c r="C55" s="58">
        <v>45.5</v>
      </c>
      <c r="D55" s="58">
        <v>45.5</v>
      </c>
      <c r="E55" s="58">
        <v>0</v>
      </c>
      <c r="F55" s="56">
        <f t="shared" si="0"/>
        <v>0</v>
      </c>
    </row>
    <row r="56" spans="1:6" ht="18.75">
      <c r="A56" s="4" t="s">
        <v>103</v>
      </c>
      <c r="B56" s="5" t="s">
        <v>104</v>
      </c>
      <c r="C56" s="58">
        <v>339.62856</v>
      </c>
      <c r="D56" s="58">
        <v>339.62856</v>
      </c>
      <c r="E56" s="58">
        <v>9</v>
      </c>
      <c r="F56" s="56">
        <f t="shared" si="0"/>
        <v>2.6499538201380943</v>
      </c>
    </row>
    <row r="57" spans="1:6" ht="56.25">
      <c r="A57" s="4" t="s">
        <v>105</v>
      </c>
      <c r="B57" s="5" t="s">
        <v>106</v>
      </c>
      <c r="C57" s="58">
        <v>240</v>
      </c>
      <c r="D57" s="58">
        <v>240</v>
      </c>
      <c r="E57" s="58">
        <v>160</v>
      </c>
      <c r="F57" s="56">
        <f t="shared" si="0"/>
        <v>66.66666666666666</v>
      </c>
    </row>
    <row r="58" spans="1:6" ht="56.25">
      <c r="A58" s="4" t="s">
        <v>107</v>
      </c>
      <c r="B58" s="5" t="s">
        <v>108</v>
      </c>
      <c r="C58" s="58">
        <v>770.988</v>
      </c>
      <c r="D58" s="58">
        <v>770.988</v>
      </c>
      <c r="E58" s="58">
        <v>541.239</v>
      </c>
      <c r="F58" s="56">
        <f t="shared" si="0"/>
        <v>70.20070351289515</v>
      </c>
    </row>
    <row r="59" spans="1:6" ht="37.5">
      <c r="A59" s="4" t="s">
        <v>109</v>
      </c>
      <c r="B59" s="5" t="s">
        <v>110</v>
      </c>
      <c r="C59" s="58">
        <v>9.964</v>
      </c>
      <c r="D59" s="58">
        <v>0</v>
      </c>
      <c r="E59" s="58">
        <v>0</v>
      </c>
      <c r="F59" s="56">
        <f t="shared" si="0"/>
      </c>
    </row>
    <row r="60" spans="1:6" ht="18.75">
      <c r="A60" s="2" t="s">
        <v>111</v>
      </c>
      <c r="B60" s="3" t="s">
        <v>112</v>
      </c>
      <c r="C60" s="57">
        <v>2839.63</v>
      </c>
      <c r="D60" s="57">
        <v>2549.42</v>
      </c>
      <c r="E60" s="57">
        <v>1980.5613900000003</v>
      </c>
      <c r="F60" s="55">
        <f t="shared" si="0"/>
        <v>77.68674404374329</v>
      </c>
    </row>
    <row r="61" spans="1:6" ht="56.25">
      <c r="A61" s="4" t="s">
        <v>113</v>
      </c>
      <c r="B61" s="5" t="s">
        <v>114</v>
      </c>
      <c r="C61" s="58">
        <v>94</v>
      </c>
      <c r="D61" s="58">
        <v>90</v>
      </c>
      <c r="E61" s="58">
        <v>32.4148</v>
      </c>
      <c r="F61" s="56">
        <f t="shared" si="0"/>
        <v>36.016444444444446</v>
      </c>
    </row>
    <row r="62" spans="1:6" ht="37.5">
      <c r="A62" s="4" t="s">
        <v>115</v>
      </c>
      <c r="B62" s="5" t="s">
        <v>116</v>
      </c>
      <c r="C62" s="58">
        <v>2356.61</v>
      </c>
      <c r="D62" s="58">
        <v>2094.4</v>
      </c>
      <c r="E62" s="58">
        <v>1789.1716700000002</v>
      </c>
      <c r="F62" s="56">
        <f t="shared" si="0"/>
        <v>85.42645483193277</v>
      </c>
    </row>
    <row r="63" spans="1:6" ht="37.5">
      <c r="A63" s="4" t="s">
        <v>117</v>
      </c>
      <c r="B63" s="5" t="s">
        <v>118</v>
      </c>
      <c r="C63" s="58">
        <v>81.8</v>
      </c>
      <c r="D63" s="58">
        <v>81.8</v>
      </c>
      <c r="E63" s="58">
        <v>39.876450000000006</v>
      </c>
      <c r="F63" s="56">
        <f t="shared" si="0"/>
        <v>48.7487163814181</v>
      </c>
    </row>
    <row r="64" spans="1:6" ht="24.75" customHeight="1">
      <c r="A64" s="4" t="s">
        <v>119</v>
      </c>
      <c r="B64" s="5" t="s">
        <v>120</v>
      </c>
      <c r="C64" s="58">
        <v>157.22</v>
      </c>
      <c r="D64" s="58">
        <v>133.22</v>
      </c>
      <c r="E64" s="58">
        <v>119.09847</v>
      </c>
      <c r="F64" s="56">
        <f t="shared" si="0"/>
        <v>89.39984236601111</v>
      </c>
    </row>
    <row r="65" spans="1:6" ht="18.75">
      <c r="A65" s="4" t="s">
        <v>121</v>
      </c>
      <c r="B65" s="5" t="s">
        <v>122</v>
      </c>
      <c r="C65" s="58">
        <v>150</v>
      </c>
      <c r="D65" s="58">
        <v>150</v>
      </c>
      <c r="E65" s="58">
        <v>0</v>
      </c>
      <c r="F65" s="56">
        <f t="shared" si="0"/>
        <v>0</v>
      </c>
    </row>
    <row r="66" spans="1:6" ht="18.75">
      <c r="A66" s="2" t="s">
        <v>123</v>
      </c>
      <c r="B66" s="3" t="s">
        <v>124</v>
      </c>
      <c r="C66" s="20">
        <f>C67+C68</f>
        <v>122.4</v>
      </c>
      <c r="D66" s="20">
        <f>D67+D68</f>
        <v>112.4</v>
      </c>
      <c r="E66" s="20">
        <f>E67+E68</f>
        <v>72.4</v>
      </c>
      <c r="F66" s="21">
        <f t="shared" si="0"/>
        <v>64.41281138790036</v>
      </c>
    </row>
    <row r="67" spans="1:6" ht="93.75">
      <c r="A67" s="4" t="s">
        <v>125</v>
      </c>
      <c r="B67" s="5" t="s">
        <v>126</v>
      </c>
      <c r="C67" s="22">
        <v>100</v>
      </c>
      <c r="D67" s="22">
        <v>90</v>
      </c>
      <c r="E67" s="22">
        <v>50</v>
      </c>
      <c r="F67" s="23">
        <f t="shared" si="0"/>
        <v>55.55555555555556</v>
      </c>
    </row>
    <row r="68" spans="1:6" ht="18.75">
      <c r="A68" s="4" t="s">
        <v>127</v>
      </c>
      <c r="B68" s="5" t="s">
        <v>128</v>
      </c>
      <c r="C68" s="22">
        <v>22.4</v>
      </c>
      <c r="D68" s="22">
        <v>22.4</v>
      </c>
      <c r="E68" s="22">
        <v>22.4</v>
      </c>
      <c r="F68" s="23">
        <f t="shared" si="0"/>
        <v>100</v>
      </c>
    </row>
    <row r="69" spans="1:6" s="9" customFormat="1" ht="27" customHeight="1">
      <c r="A69" s="7"/>
      <c r="B69" s="8" t="s">
        <v>130</v>
      </c>
      <c r="C69" s="21">
        <f>C66+C60+C54+C51+C46+C23+C18+C9+C5+C40</f>
        <v>122668.59254</v>
      </c>
      <c r="D69" s="21">
        <f>D66+D60+D54+D51+D46+D23+D18+D9+D5+D40</f>
        <v>107059.65190000001</v>
      </c>
      <c r="E69" s="21">
        <f>E66+E60+E54+E51+E46+E23+E18+E9+E5+E40</f>
        <v>87427.76494999998</v>
      </c>
      <c r="F69" s="21">
        <f t="shared" si="0"/>
        <v>81.66266506420425</v>
      </c>
    </row>
    <row r="70" spans="1:6" s="12" customFormat="1" ht="32.25" customHeight="1">
      <c r="A70" s="10"/>
      <c r="B70" s="11" t="s">
        <v>131</v>
      </c>
      <c r="C70" s="23"/>
      <c r="D70" s="23"/>
      <c r="E70" s="23"/>
      <c r="F70" s="24">
        <f t="shared" si="0"/>
      </c>
    </row>
    <row r="71" spans="1:6" s="15" customFormat="1" ht="42.75" customHeight="1">
      <c r="A71" s="13">
        <v>8831</v>
      </c>
      <c r="B71" s="14" t="s">
        <v>132</v>
      </c>
      <c r="C71" s="24">
        <v>95</v>
      </c>
      <c r="D71" s="24">
        <v>85.5</v>
      </c>
      <c r="E71" s="24">
        <v>38</v>
      </c>
      <c r="F71" s="24">
        <f>IF(D71=0,"",IF(E71/D71*100&gt;=200,"В/100",E71/D71*100))</f>
        <v>44.44444444444444</v>
      </c>
    </row>
    <row r="72" spans="1:6" s="18" customFormat="1" ht="25.5" customHeight="1">
      <c r="A72" s="16"/>
      <c r="B72" s="17" t="s">
        <v>133</v>
      </c>
      <c r="C72" s="25">
        <f>C69+C71</f>
        <v>122763.59254</v>
      </c>
      <c r="D72" s="25">
        <f>D69+D71</f>
        <v>107145.15190000001</v>
      </c>
      <c r="E72" s="25">
        <f>E69+E71</f>
        <v>87465.76494999998</v>
      </c>
      <c r="F72" s="21">
        <f>IF(D72=0,"",IF(E72/D72*100&gt;=200,"В/100",E72/D72*100))</f>
        <v>81.63296556024574</v>
      </c>
    </row>
    <row r="75" spans="3:5" ht="18.75">
      <c r="C75" s="59"/>
      <c r="D75" s="59"/>
      <c r="E75" s="59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2020-07-03T06:41:09Z</cp:lastPrinted>
  <dcterms:created xsi:type="dcterms:W3CDTF">2020-07-02T05:19:35Z</dcterms:created>
  <dcterms:modified xsi:type="dcterms:W3CDTF">2020-11-02T12:32:27Z</dcterms:modified>
  <cp:category/>
  <cp:version/>
  <cp:contentType/>
  <cp:contentStatus/>
</cp:coreProperties>
</file>